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.2.8" sheetId="1" r:id="rId1"/>
  </sheets>
  <definedNames>
    <definedName name="_xlnm.Print_Area" localSheetId="0">'D.2.8'!$A$1:$G$103</definedName>
    <definedName name="_xlnm.Print_Titles" localSheetId="0">'D.2.8'!$1:$7</definedName>
  </definedNames>
  <calcPr fullCalcOnLoad="1"/>
</workbook>
</file>

<file path=xl/sharedStrings.xml><?xml version="1.0" encoding="utf-8"?>
<sst xmlns="http://schemas.openxmlformats.org/spreadsheetml/2006/main" count="107" uniqueCount="107">
  <si>
    <t>Estado Analítico del Activo</t>
  </si>
  <si>
    <t>Concepto</t>
  </si>
  <si>
    <t>Saldo inicial (SI)</t>
  </si>
  <si>
    <t>Cargos del Período</t>
  </si>
  <si>
    <t>Abonos del Período</t>
  </si>
  <si>
    <t>Saldo Final  (SF)</t>
  </si>
  <si>
    <t>Flujo del Período (SI-SF)</t>
  </si>
  <si>
    <t>ACTIVO</t>
  </si>
  <si>
    <t>4 = (1+2-3)</t>
  </si>
  <si>
    <t>5 = ( 1 - 4 )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</si>
  <si>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</si>
  <si>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</si>
  <si>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</si>
  <si>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</si>
  <si>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</si>
  <si>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</si>
  <si>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</si>
  <si>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</si>
  <si>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</si>
  <si>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</si>
  <si>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</si>
  <si>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</si>
  <si>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a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</si>
  <si>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</si>
  <si>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</si>
  <si>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</si>
  <si>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</si>
  <si>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</si>
  <si>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</si>
  <si>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</si>
  <si>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</si>
  <si>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</si>
  <si>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</si>
  <si>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Almacenes</t>
  </si>
  <si>
    <t>Almacén de Materiales y Suministros de Consumo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</si>
  <si>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</si>
  <si>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</si>
  <si>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</si>
  <si>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</si>
  <si>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</si>
  <si>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</si>
  <si>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</si>
  <si>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</si>
  <si>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</si>
  <si>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</si>
  <si>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</si>
  <si>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</si>
  <si>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</si>
  <si>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</si>
  <si>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</si>
  <si>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</si>
  <si>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</si>
  <si>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</si>
  <si>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</si>
  <si>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</si>
  <si>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</si>
  <si>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</si>
  <si>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Residenciales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</si>
  <si>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</si>
  <si>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</si>
  <si>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</si>
  <si>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</si>
  <si>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</si>
  <si>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</si>
  <si>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</si>
  <si>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</si>
  <si>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</si>
  <si>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</si>
  <si>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</si>
  <si>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</si>
  <si>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</si>
  <si>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</si>
  <si>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</si>
  <si>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</si>
  <si>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</si>
  <si>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</si>
  <si>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</si>
  <si>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</si>
  <si>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</si>
  <si>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</si>
  <si>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</si>
  <si>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</si>
  <si>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</si>
  <si>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</si>
  <si>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</si>
  <si>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</si>
  <si>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</si>
  <si>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</si>
  <si>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</si>
  <si>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</si>
  <si>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</si>
  <si>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</si>
  <si>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</si>
  <si>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</si>
  <si>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</si>
  <si>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</si>
  <si>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</si>
  <si>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</si>
  <si>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</si>
  <si>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</si>
  <si>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 xml:space="preserve">Descuento a las Participaciones </t>
  </si>
  <si>
    <t>Subsidio al Empleo</t>
  </si>
  <si>
    <t>MUNICIPIO DE ZIHUATANEJO DE AZUETA, GUERRERO.</t>
  </si>
  <si>
    <t>Inventarios</t>
  </si>
  <si>
    <t xml:space="preserve">Inventarios de Materias Primas, materiales y Suministros Para Produccion </t>
  </si>
  <si>
    <t>Formato IC_06</t>
  </si>
  <si>
    <t>del 1 de enero al 31 de Marzo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</si>
</sst>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indexed="6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7"/>
      <color indexed="8"/>
      <name val="Arial Narrow"/>
      <family val="2"/>
    </font>
    <font>
      <sz val="11"/>
      <color indexed="8"/>
      <name val="Gill Sans MT"/>
      <family val="2"/>
    </font>
    <font>
      <b/>
      <sz val="8"/>
      <color indexed="8"/>
      <name val="Arial Narrow"/>
      <family val="2"/>
    </font>
    <font>
      <b/>
      <sz val="7"/>
      <color indexed="4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sz val="9.5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 Narrow"/>
      <family val="2"/>
    </font>
    <font>
      <sz val="9"/>
      <color theme="1"/>
      <name val="Arial Narrow"/>
      <family val="2"/>
    </font>
    <font>
      <b/>
      <sz val="7"/>
      <color theme="8" tint="-0.24997000396251678"/>
      <name val="Arial Narrow"/>
      <family val="2"/>
    </font>
    <font>
      <b/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0" borderId="0" xfId="51" applyFont="1" applyAlignment="1">
      <alignment vertical="center"/>
      <protection/>
    </xf>
    <xf numFmtId="0" fontId="51" fillId="0" borderId="0" xfId="51" applyFont="1" applyAlignment="1">
      <alignment vertical="center"/>
      <protection/>
    </xf>
    <xf numFmtId="0" fontId="5" fillId="0" borderId="0" xfId="51" applyFont="1" applyBorder="1" applyAlignment="1">
      <alignment horizontal="left" vertical="center"/>
      <protection/>
    </xf>
    <xf numFmtId="43" fontId="3" fillId="0" borderId="0" xfId="51" applyNumberFormat="1" applyFont="1" applyAlignment="1">
      <alignment vertical="center"/>
      <protection/>
    </xf>
    <xf numFmtId="0" fontId="15" fillId="0" borderId="0" xfId="51" applyFont="1" applyAlignment="1">
      <alignment vertical="center"/>
      <protection/>
    </xf>
    <xf numFmtId="43" fontId="13" fillId="0" borderId="10" xfId="46" applyFont="1" applyFill="1" applyBorder="1" applyAlignment="1">
      <alignment vertical="center"/>
    </xf>
    <xf numFmtId="4" fontId="52" fillId="0" borderId="10" xfId="0" applyNumberFormat="1" applyFont="1" applyBorder="1" applyAlignment="1">
      <alignment/>
    </xf>
    <xf numFmtId="43" fontId="12" fillId="0" borderId="10" xfId="46" applyFont="1" applyFill="1" applyBorder="1" applyAlignment="1">
      <alignment vertical="center"/>
    </xf>
    <xf numFmtId="43" fontId="14" fillId="0" borderId="10" xfId="46" applyFont="1" applyFill="1" applyBorder="1" applyAlignment="1">
      <alignment vertical="center"/>
    </xf>
    <xf numFmtId="43" fontId="11" fillId="0" borderId="10" xfId="46" applyFont="1" applyFill="1" applyBorder="1" applyAlignment="1">
      <alignment vertical="center"/>
    </xf>
    <xf numFmtId="0" fontId="12" fillId="0" borderId="10" xfId="54" applyFont="1" applyFill="1" applyBorder="1" applyAlignment="1">
      <alignment vertical="center"/>
      <protection/>
    </xf>
    <xf numFmtId="43" fontId="14" fillId="0" borderId="11" xfId="54" applyNumberFormat="1" applyFont="1" applyFill="1" applyBorder="1" applyAlignment="1">
      <alignment horizontal="center" vertical="center"/>
      <protection/>
    </xf>
    <xf numFmtId="0" fontId="53" fillId="0" borderId="10" xfId="53" applyFont="1" applyFill="1" applyBorder="1" applyAlignment="1">
      <alignment horizontal="center" vertical="center" wrapText="1"/>
      <protection/>
    </xf>
    <xf numFmtId="0" fontId="3" fillId="0" borderId="10" xfId="51" applyFont="1" applyBorder="1" applyAlignment="1">
      <alignment vertical="center"/>
      <protection/>
    </xf>
    <xf numFmtId="43" fontId="52" fillId="0" borderId="10" xfId="46" applyFont="1" applyBorder="1" applyAlignment="1">
      <alignment/>
    </xf>
    <xf numFmtId="0" fontId="7" fillId="32" borderId="10" xfId="53" applyFont="1" applyFill="1" applyBorder="1" applyAlignment="1">
      <alignment horizontal="center" vertical="center" wrapText="1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right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left" vertical="center" wrapText="1"/>
      <protection/>
    </xf>
    <xf numFmtId="4" fontId="52" fillId="0" borderId="10" xfId="0" applyNumberFormat="1" applyFont="1" applyBorder="1" applyAlignment="1">
      <alignment vertical="center"/>
    </xf>
    <xf numFmtId="0" fontId="12" fillId="0" borderId="10" xfId="54" applyFont="1" applyFill="1" applyBorder="1" applyAlignment="1">
      <alignment horizontal="left" vertical="center" wrapText="1"/>
      <protection/>
    </xf>
    <xf numFmtId="9" fontId="12" fillId="0" borderId="10" xfId="58" applyFont="1" applyFill="1" applyBorder="1" applyAlignment="1">
      <alignment horizontal="left" vertical="center" wrapText="1"/>
    </xf>
    <xf numFmtId="0" fontId="14" fillId="0" borderId="10" xfId="54" applyFont="1" applyFill="1" applyBorder="1" applyAlignment="1">
      <alignment horizontal="left" vertical="center"/>
      <protection/>
    </xf>
    <xf numFmtId="0" fontId="14" fillId="0" borderId="10" xfId="54" applyFont="1" applyFill="1" applyBorder="1" applyAlignment="1">
      <alignment horizontal="left" vertical="center" wrapText="1"/>
      <protection/>
    </xf>
    <xf numFmtId="0" fontId="11" fillId="0" borderId="10" xfId="51" applyFont="1" applyBorder="1" applyAlignment="1">
      <alignment vertical="center"/>
      <protection/>
    </xf>
    <xf numFmtId="9" fontId="14" fillId="0" borderId="10" xfId="58" applyFont="1" applyFill="1" applyBorder="1" applyAlignment="1">
      <alignment horizontal="left" vertical="center" wrapText="1"/>
    </xf>
    <xf numFmtId="0" fontId="12" fillId="0" borderId="10" xfId="54" applyFont="1" applyFill="1" applyBorder="1" applyAlignment="1">
      <alignment horizontal="left" vertical="center"/>
      <protection/>
    </xf>
    <xf numFmtId="0" fontId="11" fillId="0" borderId="10" xfId="55" applyFont="1" applyFill="1" applyBorder="1" applyAlignment="1">
      <alignment horizontal="left" vertical="center" wrapText="1"/>
      <protection/>
    </xf>
    <xf numFmtId="0" fontId="13" fillId="0" borderId="10" xfId="55" applyFont="1" applyFill="1" applyBorder="1" applyAlignment="1">
      <alignment horizontal="left" vertical="center"/>
      <protection/>
    </xf>
    <xf numFmtId="0" fontId="13" fillId="0" borderId="10" xfId="55" applyFont="1" applyFill="1" applyBorder="1" applyAlignment="1">
      <alignment horizontal="left" vertical="center" wrapText="1"/>
      <protection/>
    </xf>
    <xf numFmtId="0" fontId="17" fillId="0" borderId="10" xfId="54" applyFont="1" applyFill="1" applyBorder="1" applyAlignment="1">
      <alignment horizontal="left" vertical="center"/>
      <protection/>
    </xf>
    <xf numFmtId="0" fontId="15" fillId="0" borderId="10" xfId="55" applyFont="1" applyFill="1" applyBorder="1" applyAlignment="1">
      <alignment horizontal="left" vertical="center"/>
      <protection/>
    </xf>
    <xf numFmtId="0" fontId="14" fillId="0" borderId="11" xfId="54" applyFont="1" applyFill="1" applyBorder="1" applyAlignment="1">
      <alignment horizontal="left" vertical="center"/>
      <protection/>
    </xf>
    <xf numFmtId="9" fontId="17" fillId="0" borderId="10" xfId="58" applyFont="1" applyFill="1" applyBorder="1" applyAlignment="1">
      <alignment horizontal="left" vertical="center"/>
    </xf>
    <xf numFmtId="4" fontId="54" fillId="0" borderId="10" xfId="0" applyNumberFormat="1" applyFont="1" applyBorder="1" applyAlignment="1">
      <alignment/>
    </xf>
    <xf numFmtId="0" fontId="18" fillId="0" borderId="10" xfId="54" applyFont="1" applyFill="1" applyBorder="1" applyAlignment="1">
      <alignment horizontal="left" vertical="center" wrapText="1"/>
      <protection/>
    </xf>
    <xf numFmtId="0" fontId="16" fillId="0" borderId="0" xfId="51" applyFont="1" applyBorder="1" applyAlignment="1">
      <alignment horizontal="center" vertical="center"/>
      <protection/>
    </xf>
    <xf numFmtId="0" fontId="15" fillId="0" borderId="0" xfId="51" applyFont="1" applyBorder="1" applyAlignment="1">
      <alignment horizontal="right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7" fillId="32" borderId="10" xfId="53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left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8" xfId="53"/>
    <cellStyle name="Normal_EDO. DEL EJERC. DEL PPTO." xfId="54"/>
    <cellStyle name="Normal_Formatos aspecto Financiero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161925</xdr:rowOff>
    </xdr:from>
    <xdr:to>
      <xdr:col>1</xdr:col>
      <xdr:colOff>1562100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23850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1</xdr:row>
      <xdr:rowOff>190500</xdr:rowOff>
    </xdr:from>
    <xdr:to>
      <xdr:col>6</xdr:col>
      <xdr:colOff>733425</xdr:colOff>
      <xdr:row>4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352425"/>
          <a:ext cx="1200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N103"/>
  <sheetViews>
    <sheetView tabSelected="1" zoomScale="110" zoomScaleNormal="11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3.28125" style="1" customWidth="1"/>
    <col min="2" max="2" width="40.8515625" style="1" customWidth="1"/>
    <col min="3" max="4" width="12.57421875" style="1" customWidth="1"/>
    <col min="5" max="5" width="13.00390625" style="1" customWidth="1"/>
    <col min="6" max="6" width="12.00390625" style="1" customWidth="1"/>
    <col min="7" max="7" width="12.28125" style="1" customWidth="1"/>
    <col min="8" max="8" width="11.421875" style="1" customWidth="1"/>
    <col min="9" max="16" width="14.7109375" style="1" customWidth="1"/>
    <col min="17" max="16384" width="11.421875" style="1" customWidth="1"/>
  </cols>
  <sheetData>
    <row r="1" spans="1:10" ht="12.75">
      <c r="A1" s="17"/>
      <c r="B1" s="17"/>
      <c r="C1" s="17"/>
      <c r="D1" s="17"/>
      <c r="E1" s="17"/>
      <c r="F1" s="39" t="s">
        <v>105</v>
      </c>
      <c r="G1" s="39"/>
      <c r="J1" s="2"/>
    </row>
    <row r="2" spans="1:7" ht="15.75">
      <c r="A2" s="3"/>
      <c r="B2" s="3"/>
      <c r="C2" s="17"/>
      <c r="D2" s="17"/>
      <c r="E2" s="17"/>
      <c r="F2" s="18"/>
      <c r="G2" s="18"/>
    </row>
    <row r="3" spans="1:7" ht="16.5">
      <c r="A3" s="38" t="s">
        <v>102</v>
      </c>
      <c r="B3" s="38"/>
      <c r="C3" s="38"/>
      <c r="D3" s="38"/>
      <c r="E3" s="38"/>
      <c r="F3" s="38"/>
      <c r="G3" s="38"/>
    </row>
    <row r="4" spans="1:7" ht="15.75">
      <c r="A4" s="40" t="s">
        <v>0</v>
      </c>
      <c r="B4" s="40"/>
      <c r="C4" s="40"/>
      <c r="D4" s="40"/>
      <c r="E4" s="40"/>
      <c r="F4" s="40"/>
      <c r="G4" s="40"/>
    </row>
    <row r="5" spans="1:7" ht="15.75">
      <c r="A5" s="41" t="s">
        <v>106</v>
      </c>
      <c r="B5" s="41"/>
      <c r="C5" s="41"/>
      <c r="D5" s="41"/>
      <c r="E5" s="41"/>
      <c r="F5" s="41"/>
      <c r="G5" s="41"/>
    </row>
    <row r="6" spans="1:7" ht="13.5" customHeight="1">
      <c r="A6" s="19"/>
      <c r="B6" s="19"/>
      <c r="C6" s="19"/>
      <c r="D6" s="19"/>
      <c r="E6" s="19"/>
      <c r="F6" s="19"/>
      <c r="G6" s="19"/>
    </row>
    <row r="7" spans="1:7" ht="25.5" customHeight="1">
      <c r="A7" s="42" t="s">
        <v>1</v>
      </c>
      <c r="B7" s="42"/>
      <c r="C7" s="16" t="s">
        <v>2</v>
      </c>
      <c r="D7" s="16" t="s">
        <v>3</v>
      </c>
      <c r="E7" s="16" t="s">
        <v>4</v>
      </c>
      <c r="F7" s="16" t="s">
        <v>5</v>
      </c>
      <c r="G7" s="16" t="s">
        <v>6</v>
      </c>
    </row>
    <row r="8" spans="1:14" ht="12.75">
      <c r="A8" s="43" t="s">
        <v>7</v>
      </c>
      <c r="B8" s="43"/>
      <c r="C8" s="13">
        <v>1</v>
      </c>
      <c r="D8" s="13">
        <v>2</v>
      </c>
      <c r="E8" s="13">
        <v>3</v>
      </c>
      <c r="F8" s="13" t="s">
        <v>8</v>
      </c>
      <c r="G8" s="13" t="s">
        <v>9</v>
      </c>
      <c r="I8" s="4"/>
      <c r="J8" s="4"/>
      <c r="K8" s="4"/>
      <c r="L8" s="4"/>
      <c r="M8" s="4"/>
      <c r="N8" s="4"/>
    </row>
    <row r="9" spans="1:9" ht="15" customHeight="1">
      <c r="A9" s="34" t="s">
        <v>10</v>
      </c>
      <c r="B9" s="20"/>
      <c r="C9" s="12">
        <f>+C10+C18+C26+C34+C39+C32</f>
        <v>23630160.869999997</v>
      </c>
      <c r="D9" s="12">
        <f>+D10+D18+D26+D34+D39+D32</f>
        <v>525443098.54999995</v>
      </c>
      <c r="E9" s="12">
        <f>+E10+E18+E26+E34+E39+E32</f>
        <v>490868889.07000005</v>
      </c>
      <c r="F9" s="12">
        <f>+F10+F18+F26+F34+F39+F32</f>
        <v>58204370.349999994</v>
      </c>
      <c r="G9" s="12">
        <f>+G10+G18+G26+G34+G39+G32</f>
        <v>-34574209.480000004</v>
      </c>
      <c r="I9" s="4"/>
    </row>
    <row r="10" spans="1:7" ht="16.5" customHeight="1">
      <c r="A10" s="32" t="s">
        <v>11</v>
      </c>
      <c r="B10" s="25"/>
      <c r="C10" s="6">
        <f>SUM(C11:C17)</f>
        <v>13260378.799999999</v>
      </c>
      <c r="D10" s="6">
        <f>SUM(D11:D17)</f>
        <v>326297402.91999996</v>
      </c>
      <c r="E10" s="6">
        <f>SUM(E11:E17)</f>
        <v>291492967.6</v>
      </c>
      <c r="F10" s="6">
        <f>SUM(F11:F17)</f>
        <v>48064814.12</v>
      </c>
      <c r="G10" s="6">
        <f>SUM(G11:G17)</f>
        <v>-34804435.32</v>
      </c>
    </row>
    <row r="11" spans="1:7" ht="15" customHeight="1">
      <c r="A11" s="26"/>
      <c r="B11" s="22" t="s">
        <v>12</v>
      </c>
      <c r="C11" s="7">
        <v>219354.68</v>
      </c>
      <c r="D11" s="7">
        <v>88631208.85</v>
      </c>
      <c r="E11" s="7">
        <v>88672857.54</v>
      </c>
      <c r="F11" s="8">
        <f>+C11+D11-E11</f>
        <v>177705.98999999464</v>
      </c>
      <c r="G11" s="8">
        <f>+C11-F11</f>
        <v>41648.69000000536</v>
      </c>
    </row>
    <row r="12" spans="1:7" ht="15" customHeight="1">
      <c r="A12" s="26"/>
      <c r="B12" s="22" t="s">
        <v>13</v>
      </c>
      <c r="C12" s="7">
        <v>13029943.36</v>
      </c>
      <c r="D12" s="7">
        <v>237666194.07</v>
      </c>
      <c r="E12" s="7">
        <v>202820110.06</v>
      </c>
      <c r="F12" s="8">
        <f>+C12+D12-E12</f>
        <v>47876027.370000005</v>
      </c>
      <c r="G12" s="8">
        <f>+C12-F12</f>
        <v>-34846084.010000005</v>
      </c>
    </row>
    <row r="13" spans="1:8" ht="15" customHeight="1">
      <c r="A13" s="26"/>
      <c r="B13" s="22" t="s">
        <v>14</v>
      </c>
      <c r="C13" s="8">
        <v>0</v>
      </c>
      <c r="D13" s="8">
        <v>0</v>
      </c>
      <c r="E13" s="8">
        <v>0</v>
      </c>
      <c r="F13" s="8">
        <f>+C13+D13-E13</f>
        <v>0</v>
      </c>
      <c r="G13" s="8">
        <f>+C13-F13</f>
        <v>0</v>
      </c>
      <c r="H13" s="4"/>
    </row>
    <row r="14" spans="1:7" ht="15" customHeight="1">
      <c r="A14" s="26"/>
      <c r="B14" s="22" t="s">
        <v>15</v>
      </c>
      <c r="C14" s="7">
        <v>11080.76</v>
      </c>
      <c r="D14" s="15">
        <v>0</v>
      </c>
      <c r="E14" s="15">
        <v>0</v>
      </c>
      <c r="F14" s="8">
        <f>+C14+D14-E14</f>
        <v>11080.76</v>
      </c>
      <c r="G14" s="8">
        <f>+C14-F14</f>
        <v>0</v>
      </c>
    </row>
    <row r="15" spans="1:7" ht="15" customHeight="1">
      <c r="A15" s="26"/>
      <c r="B15" s="22" t="s">
        <v>16</v>
      </c>
      <c r="C15" s="8">
        <v>0</v>
      </c>
      <c r="D15" s="8">
        <v>0</v>
      </c>
      <c r="E15" s="8">
        <v>0</v>
      </c>
      <c r="F15" s="8">
        <f>+C15+D15-E15</f>
        <v>0</v>
      </c>
      <c r="G15" s="8">
        <f>+C15-F15</f>
        <v>0</v>
      </c>
    </row>
    <row r="16" spans="1:7" ht="15" customHeight="1">
      <c r="A16" s="26"/>
      <c r="B16" s="23" t="s">
        <v>17</v>
      </c>
      <c r="C16" s="8">
        <v>0</v>
      </c>
      <c r="D16" s="8">
        <v>0</v>
      </c>
      <c r="E16" s="8">
        <v>0</v>
      </c>
      <c r="F16" s="8">
        <f>+C16+D16-E16</f>
        <v>0</v>
      </c>
      <c r="G16" s="8">
        <f>+C16-F16</f>
        <v>0</v>
      </c>
    </row>
    <row r="17" spans="1:7" ht="15" customHeight="1">
      <c r="A17" s="26"/>
      <c r="B17" s="23" t="s">
        <v>18</v>
      </c>
      <c r="C17" s="8">
        <v>0</v>
      </c>
      <c r="D17" s="8">
        <v>0</v>
      </c>
      <c r="E17" s="8">
        <v>0</v>
      </c>
      <c r="F17" s="8">
        <f>+C17+D17-E17</f>
        <v>0</v>
      </c>
      <c r="G17" s="8">
        <f>+C17-F17</f>
        <v>0</v>
      </c>
    </row>
    <row r="18" spans="1:7" ht="17.25" customHeight="1">
      <c r="A18" s="35" t="s">
        <v>19</v>
      </c>
      <c r="B18" s="27"/>
      <c r="C18" s="9">
        <f>SUM(C19:C25)</f>
        <v>10344037.669999998</v>
      </c>
      <c r="D18" s="9">
        <f>SUM(D19:D25)</f>
        <v>177618616.65</v>
      </c>
      <c r="E18" s="9">
        <f>SUM(E19:E25)</f>
        <v>177837290.49</v>
      </c>
      <c r="F18" s="9">
        <f>SUM(F19:F25)</f>
        <v>10125363.83</v>
      </c>
      <c r="G18" s="9">
        <f>SUM(G19:G25)</f>
        <v>218673.83999999892</v>
      </c>
    </row>
    <row r="19" spans="1:7" ht="15" customHeight="1">
      <c r="A19" s="26"/>
      <c r="B19" s="23" t="s">
        <v>20</v>
      </c>
      <c r="C19" s="15">
        <v>0</v>
      </c>
      <c r="D19" s="15">
        <v>0</v>
      </c>
      <c r="E19" s="15">
        <v>0</v>
      </c>
      <c r="F19" s="8">
        <f>+C19+D19-E19</f>
        <v>0</v>
      </c>
      <c r="G19" s="8">
        <f>+C19-F19</f>
        <v>0</v>
      </c>
    </row>
    <row r="20" spans="1:7" ht="15" customHeight="1">
      <c r="A20" s="26"/>
      <c r="B20" s="22" t="s">
        <v>21</v>
      </c>
      <c r="C20" s="15">
        <v>0</v>
      </c>
      <c r="D20" s="7">
        <v>77504444.56</v>
      </c>
      <c r="E20" s="7">
        <v>77504444.56</v>
      </c>
      <c r="F20" s="8">
        <f>+C20+D20-E20</f>
        <v>0</v>
      </c>
      <c r="G20" s="8">
        <f>+C20-F20</f>
        <v>0</v>
      </c>
    </row>
    <row r="21" spans="1:7" ht="15" customHeight="1">
      <c r="A21" s="26"/>
      <c r="B21" s="22" t="s">
        <v>22</v>
      </c>
      <c r="C21" s="7">
        <v>4196938.859999999</v>
      </c>
      <c r="D21" s="7">
        <v>14424858.82</v>
      </c>
      <c r="E21" s="7">
        <v>15115792.69</v>
      </c>
      <c r="F21" s="8">
        <f>+C21+D21-E21</f>
        <v>3506004.99</v>
      </c>
      <c r="G21" s="8">
        <f>+C21-F21</f>
        <v>690933.8699999992</v>
      </c>
    </row>
    <row r="22" spans="1:7" ht="15" customHeight="1">
      <c r="A22" s="26"/>
      <c r="B22" s="22" t="s">
        <v>23</v>
      </c>
      <c r="C22" s="15">
        <v>0</v>
      </c>
      <c r="D22" s="7">
        <v>85295405.18</v>
      </c>
      <c r="E22" s="7">
        <v>85295405.18</v>
      </c>
      <c r="F22" s="8">
        <f>+C22+D22-E22</f>
        <v>0</v>
      </c>
      <c r="G22" s="8">
        <f>+C22-F22</f>
        <v>0</v>
      </c>
    </row>
    <row r="23" spans="1:7" ht="15" customHeight="1">
      <c r="A23" s="26"/>
      <c r="B23" s="22" t="s">
        <v>24</v>
      </c>
      <c r="C23" s="8">
        <v>0</v>
      </c>
      <c r="D23" s="8">
        <v>0</v>
      </c>
      <c r="E23" s="8">
        <v>0</v>
      </c>
      <c r="F23" s="8">
        <f>+C23+D23-E23</f>
        <v>0</v>
      </c>
      <c r="G23" s="8">
        <f>+C23-F23</f>
        <v>0</v>
      </c>
    </row>
    <row r="24" spans="1:7" ht="15" customHeight="1">
      <c r="A24" s="26"/>
      <c r="B24" s="22" t="s">
        <v>25</v>
      </c>
      <c r="C24" s="15">
        <v>177924.77</v>
      </c>
      <c r="D24" s="7">
        <v>64662</v>
      </c>
      <c r="E24" s="7">
        <v>49630</v>
      </c>
      <c r="F24" s="8">
        <f>+C24+D24-E24</f>
        <v>192956.77</v>
      </c>
      <c r="G24" s="8">
        <f>+C24-F24</f>
        <v>-15032</v>
      </c>
    </row>
    <row r="25" spans="1:7" ht="15" customHeight="1">
      <c r="A25" s="26"/>
      <c r="B25" s="28" t="s">
        <v>26</v>
      </c>
      <c r="C25" s="7">
        <v>5969174.04</v>
      </c>
      <c r="D25" s="7">
        <v>329246.09</v>
      </c>
      <c r="E25" s="7">
        <v>-127981.94</v>
      </c>
      <c r="F25" s="8">
        <f>+C25+D25-E25</f>
        <v>6426402.07</v>
      </c>
      <c r="G25" s="8">
        <f>+C25-F25</f>
        <v>-457228.03000000026</v>
      </c>
    </row>
    <row r="26" spans="1:7" ht="18" customHeight="1">
      <c r="A26" s="32" t="s">
        <v>27</v>
      </c>
      <c r="B26" s="25"/>
      <c r="C26" s="9">
        <f>SUM(C27:C31)</f>
        <v>25744.39999999886</v>
      </c>
      <c r="D26" s="9">
        <f>SUM(D27:D31)</f>
        <v>0</v>
      </c>
      <c r="E26" s="9">
        <f>SUM(E27:E31)</f>
        <v>0</v>
      </c>
      <c r="F26" s="9">
        <f>SUM(F27:F31)</f>
        <v>25744.39999999886</v>
      </c>
      <c r="G26" s="9">
        <f>SUM(G27:G31)</f>
        <v>0</v>
      </c>
    </row>
    <row r="27" spans="1:7" ht="27">
      <c r="A27" s="26"/>
      <c r="B27" s="22" t="s">
        <v>28</v>
      </c>
      <c r="C27" s="21">
        <v>25744.39999999886</v>
      </c>
      <c r="D27" s="21">
        <v>0</v>
      </c>
      <c r="E27" s="21">
        <v>0</v>
      </c>
      <c r="F27" s="8">
        <f>+C27+D27-E27</f>
        <v>25744.39999999886</v>
      </c>
      <c r="G27" s="8">
        <f>+C27-F27</f>
        <v>0</v>
      </c>
    </row>
    <row r="28" spans="1:7" ht="27">
      <c r="A28" s="26"/>
      <c r="B28" s="22" t="s">
        <v>29</v>
      </c>
      <c r="C28" s="8">
        <v>0</v>
      </c>
      <c r="D28" s="8">
        <v>0</v>
      </c>
      <c r="E28" s="8">
        <v>0</v>
      </c>
      <c r="F28" s="8">
        <f>+C28+D28-E28</f>
        <v>0</v>
      </c>
      <c r="G28" s="8">
        <f>+C28-F28</f>
        <v>0</v>
      </c>
    </row>
    <row r="29" spans="1:7" ht="27">
      <c r="A29" s="26"/>
      <c r="B29" s="22" t="s">
        <v>30</v>
      </c>
      <c r="C29" s="8">
        <v>0</v>
      </c>
      <c r="D29" s="8">
        <v>0</v>
      </c>
      <c r="E29" s="8">
        <v>0</v>
      </c>
      <c r="F29" s="8">
        <f>+C29+D29-E29</f>
        <v>0</v>
      </c>
      <c r="G29" s="8">
        <f>+C29-F29</f>
        <v>0</v>
      </c>
    </row>
    <row r="30" spans="1:7" ht="15" customHeight="1">
      <c r="A30" s="26"/>
      <c r="B30" s="22" t="s">
        <v>31</v>
      </c>
      <c r="C30" s="8">
        <v>0</v>
      </c>
      <c r="D30" s="8">
        <v>0</v>
      </c>
      <c r="E30" s="8">
        <v>0</v>
      </c>
      <c r="F30" s="8">
        <f>+C30+D30-E30</f>
        <v>0</v>
      </c>
      <c r="G30" s="8">
        <f>+C30-F30</f>
        <v>0</v>
      </c>
    </row>
    <row r="31" spans="1:7" ht="15" customHeight="1">
      <c r="A31" s="26"/>
      <c r="B31" s="22" t="s">
        <v>32</v>
      </c>
      <c r="C31" s="8">
        <v>0</v>
      </c>
      <c r="D31" s="8">
        <v>0</v>
      </c>
      <c r="E31" s="8">
        <v>0</v>
      </c>
      <c r="F31" s="8">
        <f>+C31+D31-E31</f>
        <v>0</v>
      </c>
      <c r="G31" s="8">
        <f>+C31-F31</f>
        <v>0</v>
      </c>
    </row>
    <row r="32" spans="1:7" ht="16.5" customHeight="1">
      <c r="A32" s="44" t="s">
        <v>103</v>
      </c>
      <c r="B32" s="44"/>
      <c r="C32" s="9">
        <f>+C33</f>
        <v>0</v>
      </c>
      <c r="D32" s="9">
        <f>+D33</f>
        <v>0</v>
      </c>
      <c r="E32" s="9">
        <f>+E33</f>
        <v>0</v>
      </c>
      <c r="F32" s="8">
        <f>+F33</f>
        <v>0</v>
      </c>
      <c r="G32" s="8">
        <f>+G33</f>
        <v>0</v>
      </c>
    </row>
    <row r="33" spans="1:7" ht="27">
      <c r="A33" s="26"/>
      <c r="B33" s="22" t="s">
        <v>104</v>
      </c>
      <c r="C33" s="15">
        <v>0</v>
      </c>
      <c r="D33" s="15">
        <v>0</v>
      </c>
      <c r="E33" s="15">
        <v>0</v>
      </c>
      <c r="F33" s="8">
        <v>0</v>
      </c>
      <c r="G33" s="8"/>
    </row>
    <row r="34" spans="1:7" s="5" customFormat="1" ht="13.5">
      <c r="A34" s="32" t="s">
        <v>33</v>
      </c>
      <c r="B34" s="25"/>
      <c r="C34" s="9">
        <f>SUM(C35:C38)</f>
        <v>0</v>
      </c>
      <c r="D34" s="9">
        <f>SUM(D35:D38)</f>
        <v>21527078.98</v>
      </c>
      <c r="E34" s="9">
        <f>SUM(E35:E38)</f>
        <v>21538630.98</v>
      </c>
      <c r="F34" s="9">
        <f>SUM(F35:F38)</f>
        <v>-11552</v>
      </c>
      <c r="G34" s="9">
        <f>SUM(G35:G38)</f>
        <v>11552</v>
      </c>
    </row>
    <row r="35" spans="1:7" ht="15" customHeight="1">
      <c r="A35" s="26"/>
      <c r="B35" s="22" t="s">
        <v>34</v>
      </c>
      <c r="C35" s="15">
        <v>0</v>
      </c>
      <c r="D35" s="7">
        <v>21527078.98</v>
      </c>
      <c r="E35" s="7">
        <v>21538630.98</v>
      </c>
      <c r="F35" s="8">
        <f>+C35+D35-E35</f>
        <v>-11552</v>
      </c>
      <c r="G35" s="8">
        <f>+C35-F35</f>
        <v>11552</v>
      </c>
    </row>
    <row r="36" spans="1:7" ht="15" customHeight="1">
      <c r="A36" s="26"/>
      <c r="B36" s="29" t="s">
        <v>35</v>
      </c>
      <c r="C36" s="8">
        <v>0</v>
      </c>
      <c r="D36" s="8">
        <v>0</v>
      </c>
      <c r="E36" s="8">
        <v>0</v>
      </c>
      <c r="F36" s="8">
        <f>+C36+D36-E36</f>
        <v>0</v>
      </c>
      <c r="G36" s="8">
        <f>+C36-F36</f>
        <v>0</v>
      </c>
    </row>
    <row r="37" spans="1:7" ht="27">
      <c r="A37" s="26"/>
      <c r="B37" s="29" t="s">
        <v>36</v>
      </c>
      <c r="C37" s="8">
        <v>0</v>
      </c>
      <c r="D37" s="8">
        <v>0</v>
      </c>
      <c r="E37" s="8">
        <v>0</v>
      </c>
      <c r="F37" s="8">
        <f>+C37+D37-E37</f>
        <v>0</v>
      </c>
      <c r="G37" s="8">
        <f>+C37-F37</f>
        <v>0</v>
      </c>
    </row>
    <row r="38" spans="1:7" ht="15" customHeight="1">
      <c r="A38" s="26"/>
      <c r="B38" s="29" t="s">
        <v>37</v>
      </c>
      <c r="C38" s="8">
        <v>0</v>
      </c>
      <c r="D38" s="8">
        <v>0</v>
      </c>
      <c r="E38" s="8">
        <v>0</v>
      </c>
      <c r="F38" s="8">
        <f>+C38+D38-E38</f>
        <v>0</v>
      </c>
      <c r="G38" s="8">
        <f>+C38-F38</f>
        <v>0</v>
      </c>
    </row>
    <row r="39" spans="1:7" ht="15.75" customHeight="1">
      <c r="A39" s="33" t="s">
        <v>38</v>
      </c>
      <c r="B39" s="31"/>
      <c r="C39" s="6">
        <f>SUM(C40:C44)</f>
        <v>0</v>
      </c>
      <c r="D39" s="6">
        <f>SUM(D40:D44)</f>
        <v>0</v>
      </c>
      <c r="E39" s="6">
        <f>SUM(E40:E44)</f>
        <v>0</v>
      </c>
      <c r="F39" s="6">
        <f>SUM(F40:F44)</f>
        <v>0</v>
      </c>
      <c r="G39" s="6">
        <f>SUM(G40:G44)</f>
        <v>0</v>
      </c>
    </row>
    <row r="40" spans="1:7" ht="15" customHeight="1">
      <c r="A40" s="30"/>
      <c r="B40" s="29" t="s">
        <v>100</v>
      </c>
      <c r="C40" s="15">
        <v>0</v>
      </c>
      <c r="D40" s="15">
        <v>0</v>
      </c>
      <c r="E40" s="15">
        <v>0</v>
      </c>
      <c r="F40" s="10">
        <f>+C40+D40-E40</f>
        <v>0</v>
      </c>
      <c r="G40" s="10">
        <f>+C40-F40</f>
        <v>0</v>
      </c>
    </row>
    <row r="41" spans="1:7" ht="15" customHeight="1">
      <c r="A41" s="30"/>
      <c r="B41" s="29" t="s">
        <v>101</v>
      </c>
      <c r="C41" s="15">
        <v>0</v>
      </c>
      <c r="D41" s="15">
        <v>0</v>
      </c>
      <c r="E41" s="15">
        <v>0</v>
      </c>
      <c r="F41" s="10">
        <f>+C41+D41-E41</f>
        <v>0</v>
      </c>
      <c r="G41" s="10">
        <f>+C41-F41</f>
        <v>0</v>
      </c>
    </row>
    <row r="42" spans="1:7" ht="15" customHeight="1">
      <c r="A42" s="26"/>
      <c r="B42" s="29" t="s">
        <v>39</v>
      </c>
      <c r="C42" s="10">
        <v>0</v>
      </c>
      <c r="D42" s="10">
        <v>0</v>
      </c>
      <c r="E42" s="10">
        <v>0</v>
      </c>
      <c r="F42" s="6">
        <f>+C42+D42-E42</f>
        <v>0</v>
      </c>
      <c r="G42" s="6">
        <f>+C42-F42</f>
        <v>0</v>
      </c>
    </row>
    <row r="43" spans="1:7" ht="15" customHeight="1">
      <c r="A43" s="26"/>
      <c r="B43" s="22" t="s">
        <v>40</v>
      </c>
      <c r="C43" s="10">
        <v>0</v>
      </c>
      <c r="D43" s="10">
        <v>0</v>
      </c>
      <c r="E43" s="10">
        <v>0</v>
      </c>
      <c r="F43" s="6">
        <f>+C43+D43-E43</f>
        <v>0</v>
      </c>
      <c r="G43" s="6">
        <f>+C43-F43</f>
        <v>0</v>
      </c>
    </row>
    <row r="44" spans="1:7" ht="27">
      <c r="A44" s="26"/>
      <c r="B44" s="22" t="s">
        <v>41</v>
      </c>
      <c r="C44" s="10">
        <v>0</v>
      </c>
      <c r="D44" s="10">
        <v>0</v>
      </c>
      <c r="E44" s="10">
        <v>0</v>
      </c>
      <c r="F44" s="6">
        <f>+C44+D44-E44</f>
        <v>0</v>
      </c>
      <c r="G44" s="6">
        <f>+C44-F44</f>
        <v>0</v>
      </c>
    </row>
    <row r="45" spans="1:9" ht="18" customHeight="1">
      <c r="A45" s="24" t="s">
        <v>42</v>
      </c>
      <c r="B45" s="25"/>
      <c r="C45" s="6">
        <f>+C46+C51+C57+C65+C74+C80+C86+C93+C99</f>
        <v>402007181.68999994</v>
      </c>
      <c r="D45" s="6">
        <f>+D46+D51+D57+D65+D74+D80+D86+D93+D99</f>
        <v>184718599.85</v>
      </c>
      <c r="E45" s="6">
        <f>+E46+E51+E57+E65+E74+E80+E86+E93+E99</f>
        <v>194491730.99</v>
      </c>
      <c r="F45" s="6">
        <f>+F46+F51+F57+F65+F74+F80+F86+F93+F99</f>
        <v>392234050.54999995</v>
      </c>
      <c r="G45" s="6">
        <f>+G46+G51+G57+G65+G74+G80+G86+G93+G99</f>
        <v>9773131.140000006</v>
      </c>
      <c r="I45" s="4"/>
    </row>
    <row r="46" spans="1:7" s="5" customFormat="1" ht="13.5">
      <c r="A46" s="32" t="s">
        <v>43</v>
      </c>
      <c r="B46" s="25"/>
      <c r="C46" s="6">
        <f>SUM(C47:C50)</f>
        <v>1118966.58</v>
      </c>
      <c r="D46" s="6">
        <f>SUM(D47:D50)</f>
        <v>25287519.48</v>
      </c>
      <c r="E46" s="6">
        <f>SUM(E47:E50)</f>
        <v>24765797.41</v>
      </c>
      <c r="F46" s="6">
        <f>SUM(F47:F50)</f>
        <v>1640688.6500000022</v>
      </c>
      <c r="G46" s="6">
        <f>SUM(G47:G50)</f>
        <v>-521722.07000000216</v>
      </c>
    </row>
    <row r="47" spans="1:7" ht="15" customHeight="1">
      <c r="A47" s="26"/>
      <c r="B47" s="22" t="s">
        <v>44</v>
      </c>
      <c r="C47" s="10">
        <v>0</v>
      </c>
      <c r="D47" s="10">
        <v>0</v>
      </c>
      <c r="E47" s="10">
        <v>0</v>
      </c>
      <c r="F47" s="6">
        <f>+C47+D47-E47</f>
        <v>0</v>
      </c>
      <c r="G47" s="6">
        <f>+C47-F47</f>
        <v>0</v>
      </c>
    </row>
    <row r="48" spans="1:7" ht="15" customHeight="1">
      <c r="A48" s="26"/>
      <c r="B48" s="22" t="s">
        <v>45</v>
      </c>
      <c r="C48" s="10">
        <v>0</v>
      </c>
      <c r="D48" s="10">
        <v>0</v>
      </c>
      <c r="E48" s="10">
        <v>0</v>
      </c>
      <c r="F48" s="6">
        <f>+C48+D48-E48</f>
        <v>0</v>
      </c>
      <c r="G48" s="6">
        <f>+C48-F48</f>
        <v>0</v>
      </c>
    </row>
    <row r="49" spans="1:7" ht="15" customHeight="1">
      <c r="A49" s="26"/>
      <c r="B49" s="22" t="s">
        <v>46</v>
      </c>
      <c r="C49" s="36">
        <v>1118966.58</v>
      </c>
      <c r="D49" s="15">
        <v>25287519.48</v>
      </c>
      <c r="E49" s="15">
        <v>24765797.41</v>
      </c>
      <c r="F49" s="6">
        <f>+C49+D49-E49</f>
        <v>1640688.6500000022</v>
      </c>
      <c r="G49" s="6">
        <f>+C49-F49</f>
        <v>-521722.07000000216</v>
      </c>
    </row>
    <row r="50" spans="1:7" ht="15" customHeight="1">
      <c r="A50" s="26"/>
      <c r="B50" s="22" t="s">
        <v>47</v>
      </c>
      <c r="C50" s="10">
        <v>0</v>
      </c>
      <c r="D50" s="10">
        <v>0</v>
      </c>
      <c r="E50" s="10">
        <v>0</v>
      </c>
      <c r="F50" s="6">
        <f>+C50+D50-E50</f>
        <v>0</v>
      </c>
      <c r="G50" s="6">
        <f>+C50-F50</f>
        <v>0</v>
      </c>
    </row>
    <row r="51" spans="1:7" s="5" customFormat="1" ht="13.5">
      <c r="A51" s="32" t="s">
        <v>48</v>
      </c>
      <c r="B51" s="25"/>
      <c r="C51" s="9">
        <f>SUM(C52:C56)</f>
        <v>7748326.2</v>
      </c>
      <c r="D51" s="9">
        <f>SUM(D52:D56)</f>
        <v>12413131.8</v>
      </c>
      <c r="E51" s="9">
        <f>SUM(E52:E56)</f>
        <v>14192283.96</v>
      </c>
      <c r="F51" s="9">
        <f>SUM(F52:F56)</f>
        <v>5969174.039999999</v>
      </c>
      <c r="G51" s="9">
        <f>SUM(G52:G56)</f>
        <v>1779152.160000001</v>
      </c>
    </row>
    <row r="52" spans="1:7" ht="15" customHeight="1">
      <c r="A52" s="26"/>
      <c r="B52" s="22" t="s">
        <v>49</v>
      </c>
      <c r="C52" s="10">
        <v>0</v>
      </c>
      <c r="D52" s="10">
        <v>0</v>
      </c>
      <c r="E52" s="10">
        <v>0</v>
      </c>
      <c r="F52" s="6">
        <f>+C52+D52-E52</f>
        <v>0</v>
      </c>
      <c r="G52" s="6">
        <f>+C52-F52</f>
        <v>0</v>
      </c>
    </row>
    <row r="53" spans="1:7" ht="15" customHeight="1">
      <c r="A53" s="26"/>
      <c r="B53" s="22" t="s">
        <v>50</v>
      </c>
      <c r="C53" s="10">
        <v>0</v>
      </c>
      <c r="D53" s="10">
        <v>0</v>
      </c>
      <c r="E53" s="10">
        <v>0</v>
      </c>
      <c r="F53" s="10">
        <f>+C53+D53-E53</f>
        <v>0</v>
      </c>
      <c r="G53" s="10">
        <f>+C53-F53</f>
        <v>0</v>
      </c>
    </row>
    <row r="54" spans="1:7" ht="15" customHeight="1">
      <c r="A54" s="26"/>
      <c r="B54" s="22" t="s">
        <v>51</v>
      </c>
      <c r="C54" s="10">
        <v>0</v>
      </c>
      <c r="D54" s="10">
        <v>0</v>
      </c>
      <c r="E54" s="10">
        <v>0</v>
      </c>
      <c r="F54" s="6">
        <f>+C54+D54-E54</f>
        <v>0</v>
      </c>
      <c r="G54" s="6">
        <f>+C54-F54</f>
        <v>0</v>
      </c>
    </row>
    <row r="55" spans="1:7" ht="15" customHeight="1">
      <c r="A55" s="26"/>
      <c r="B55" s="22" t="s">
        <v>52</v>
      </c>
      <c r="C55" s="10">
        <v>0</v>
      </c>
      <c r="D55" s="10">
        <v>0</v>
      </c>
      <c r="E55" s="10">
        <v>0</v>
      </c>
      <c r="F55" s="6">
        <f>+C55+D55-E55</f>
        <v>0</v>
      </c>
      <c r="G55" s="6">
        <f>+C55-F55</f>
        <v>0</v>
      </c>
    </row>
    <row r="56" spans="1:7" ht="15" customHeight="1">
      <c r="A56" s="26"/>
      <c r="B56" s="22" t="s">
        <v>53</v>
      </c>
      <c r="C56" s="10">
        <v>7748326.2</v>
      </c>
      <c r="D56" s="10">
        <v>12413131.8</v>
      </c>
      <c r="E56" s="10">
        <v>14192283.96</v>
      </c>
      <c r="F56" s="10">
        <f>+C56+D56-E56</f>
        <v>5969174.039999999</v>
      </c>
      <c r="G56" s="10">
        <f>+C56-F56</f>
        <v>1779152.160000001</v>
      </c>
    </row>
    <row r="57" spans="1:7" ht="25.5" customHeight="1">
      <c r="A57" s="37" t="s">
        <v>54</v>
      </c>
      <c r="B57" s="37"/>
      <c r="C57" s="9">
        <f>SUM(C58:C64)</f>
        <v>360857494.98</v>
      </c>
      <c r="D57" s="9">
        <f>SUM(D58:D64)</f>
        <v>142683158.5</v>
      </c>
      <c r="E57" s="9">
        <f>SUM(E58:E64)</f>
        <v>149613228.74</v>
      </c>
      <c r="F57" s="9">
        <f>SUM(F58:F64)</f>
        <v>353927424.74</v>
      </c>
      <c r="G57" s="9">
        <f>SUM(G58:G64)</f>
        <v>6930070.24000001</v>
      </c>
    </row>
    <row r="58" spans="1:7" ht="15" customHeight="1">
      <c r="A58" s="26"/>
      <c r="B58" s="22" t="s">
        <v>55</v>
      </c>
      <c r="C58" s="7">
        <v>49257477.25</v>
      </c>
      <c r="D58" s="15">
        <v>0</v>
      </c>
      <c r="E58" s="15">
        <v>0</v>
      </c>
      <c r="F58" s="8">
        <f aca="true" t="shared" si="0" ref="F58:F64">+C58+D58-E58</f>
        <v>49257477.25</v>
      </c>
      <c r="G58" s="8">
        <f aca="true" t="shared" si="1" ref="G58:G64">+C58-F58</f>
        <v>0</v>
      </c>
    </row>
    <row r="59" spans="1:7" ht="15" customHeight="1">
      <c r="A59" s="26"/>
      <c r="B59" s="22" t="s">
        <v>56</v>
      </c>
      <c r="C59" s="8">
        <v>0</v>
      </c>
      <c r="D59" s="8">
        <v>0</v>
      </c>
      <c r="E59" s="8">
        <v>0</v>
      </c>
      <c r="F59" s="8">
        <f t="shared" si="0"/>
        <v>0</v>
      </c>
      <c r="G59" s="8">
        <f t="shared" si="1"/>
        <v>0</v>
      </c>
    </row>
    <row r="60" spans="1:7" ht="15" customHeight="1">
      <c r="A60" s="26"/>
      <c r="B60" s="22" t="s">
        <v>57</v>
      </c>
      <c r="C60" s="7">
        <v>80087631.92</v>
      </c>
      <c r="D60" s="15">
        <v>0</v>
      </c>
      <c r="E60" s="15">
        <v>0</v>
      </c>
      <c r="F60" s="8">
        <f t="shared" si="0"/>
        <v>80087631.92</v>
      </c>
      <c r="G60" s="8">
        <f t="shared" si="1"/>
        <v>0</v>
      </c>
    </row>
    <row r="61" spans="1:7" ht="15" customHeight="1">
      <c r="A61" s="26"/>
      <c r="B61" s="22" t="s">
        <v>58</v>
      </c>
      <c r="C61" s="8">
        <v>0</v>
      </c>
      <c r="D61" s="8">
        <v>0</v>
      </c>
      <c r="E61" s="8">
        <v>0</v>
      </c>
      <c r="F61" s="8">
        <f t="shared" si="0"/>
        <v>0</v>
      </c>
      <c r="G61" s="8">
        <f t="shared" si="1"/>
        <v>0</v>
      </c>
    </row>
    <row r="62" spans="1:7" ht="15" customHeight="1">
      <c r="A62" s="26"/>
      <c r="B62" s="22" t="s">
        <v>59</v>
      </c>
      <c r="C62" s="15">
        <v>6930070.24000001</v>
      </c>
      <c r="D62" s="7">
        <v>140350197.94</v>
      </c>
      <c r="E62" s="15">
        <v>147280268.18</v>
      </c>
      <c r="F62" s="8">
        <f t="shared" si="0"/>
        <v>0</v>
      </c>
      <c r="G62" s="8">
        <f>+C62-F62</f>
        <v>6930070.24000001</v>
      </c>
    </row>
    <row r="63" spans="1:7" ht="15" customHeight="1">
      <c r="A63" s="26"/>
      <c r="B63" s="22" t="s">
        <v>60</v>
      </c>
      <c r="C63" s="8">
        <v>0</v>
      </c>
      <c r="D63" s="8">
        <v>2332960.56</v>
      </c>
      <c r="E63" s="8">
        <v>2332960.56</v>
      </c>
      <c r="F63" s="8">
        <f t="shared" si="0"/>
        <v>0</v>
      </c>
      <c r="G63" s="8">
        <f t="shared" si="1"/>
        <v>0</v>
      </c>
    </row>
    <row r="64" spans="1:7" ht="15" customHeight="1">
      <c r="A64" s="26"/>
      <c r="B64" s="22" t="s">
        <v>61</v>
      </c>
      <c r="C64" s="7">
        <v>224582315.57</v>
      </c>
      <c r="D64" s="15">
        <v>0</v>
      </c>
      <c r="E64" s="15">
        <v>0</v>
      </c>
      <c r="F64" s="8">
        <f t="shared" si="0"/>
        <v>224582315.57</v>
      </c>
      <c r="G64" s="8">
        <f t="shared" si="1"/>
        <v>0</v>
      </c>
    </row>
    <row r="65" spans="1:7" ht="18.75" customHeight="1">
      <c r="A65" s="32" t="s">
        <v>62</v>
      </c>
      <c r="B65" s="25"/>
      <c r="C65" s="9">
        <f>SUM(C66:C73)</f>
        <v>30483256.279999997</v>
      </c>
      <c r="D65" s="9">
        <f>SUM(D66:D73)</f>
        <v>3935540.1</v>
      </c>
      <c r="E65" s="9">
        <f>SUM(E66:E73)</f>
        <v>5288380.91</v>
      </c>
      <c r="F65" s="9">
        <f>SUM(F66:F73)</f>
        <v>29130415.47</v>
      </c>
      <c r="G65" s="9">
        <f>SUM(G66:G73)</f>
        <v>1352840.8099999982</v>
      </c>
    </row>
    <row r="66" spans="1:7" ht="15" customHeight="1">
      <c r="A66" s="26"/>
      <c r="B66" s="22" t="s">
        <v>63</v>
      </c>
      <c r="C66" s="7">
        <v>6444115.26</v>
      </c>
      <c r="D66" s="7">
        <v>1635530.41</v>
      </c>
      <c r="E66" s="15">
        <v>0</v>
      </c>
      <c r="F66" s="8">
        <f>+C66+D66-E66</f>
        <v>8079645.67</v>
      </c>
      <c r="G66" s="8">
        <f>+C66-F66</f>
        <v>-1635530.4100000001</v>
      </c>
    </row>
    <row r="67" spans="1:7" ht="15" customHeight="1">
      <c r="A67" s="26"/>
      <c r="B67" s="22" t="s">
        <v>64</v>
      </c>
      <c r="C67" s="7">
        <v>372591.67</v>
      </c>
      <c r="D67" s="7">
        <v>32408.79</v>
      </c>
      <c r="E67" s="15">
        <v>0</v>
      </c>
      <c r="F67" s="8">
        <f>+C67+D67-E67</f>
        <v>405000.45999999996</v>
      </c>
      <c r="G67" s="8">
        <f>+C67-F67</f>
        <v>-32408.78999999998</v>
      </c>
    </row>
    <row r="68" spans="1:7" ht="15" customHeight="1">
      <c r="A68" s="26"/>
      <c r="B68" s="22" t="s">
        <v>65</v>
      </c>
      <c r="C68" s="7">
        <v>87204.73</v>
      </c>
      <c r="D68" s="15">
        <v>0</v>
      </c>
      <c r="E68" s="15">
        <v>0</v>
      </c>
      <c r="F68" s="8">
        <f aca="true" t="shared" si="2" ref="F68:F73">+C68+D68-E68</f>
        <v>87204.73</v>
      </c>
      <c r="G68" s="8">
        <f aca="true" t="shared" si="3" ref="G68:G73">+C68-F68</f>
        <v>0</v>
      </c>
    </row>
    <row r="69" spans="1:7" ht="15" customHeight="1">
      <c r="A69" s="26"/>
      <c r="B69" s="22" t="s">
        <v>66</v>
      </c>
      <c r="C69" s="7">
        <v>16367121.42</v>
      </c>
      <c r="D69" s="15">
        <v>1638479.59</v>
      </c>
      <c r="E69" s="15">
        <v>4788380.91</v>
      </c>
      <c r="F69" s="8">
        <f t="shared" si="2"/>
        <v>13217220.100000001</v>
      </c>
      <c r="G69" s="8">
        <f t="shared" si="3"/>
        <v>3149901.3199999984</v>
      </c>
    </row>
    <row r="70" spans="1:7" ht="15" customHeight="1">
      <c r="A70" s="26"/>
      <c r="B70" s="22" t="s">
        <v>67</v>
      </c>
      <c r="C70" s="7">
        <v>4914800.27</v>
      </c>
      <c r="D70" s="7">
        <v>0</v>
      </c>
      <c r="E70" s="15">
        <v>0</v>
      </c>
      <c r="F70" s="8">
        <f t="shared" si="2"/>
        <v>4914800.27</v>
      </c>
      <c r="G70" s="8">
        <f t="shared" si="3"/>
        <v>0</v>
      </c>
    </row>
    <row r="71" spans="1:7" ht="15" customHeight="1">
      <c r="A71" s="26"/>
      <c r="B71" s="22" t="s">
        <v>68</v>
      </c>
      <c r="C71" s="7">
        <v>2287424.93</v>
      </c>
      <c r="D71" s="7">
        <v>629121.31</v>
      </c>
      <c r="E71" s="15">
        <v>500000</v>
      </c>
      <c r="F71" s="8">
        <f t="shared" si="2"/>
        <v>2416546.24</v>
      </c>
      <c r="G71" s="8">
        <f t="shared" si="3"/>
        <v>-129121.31000000006</v>
      </c>
    </row>
    <row r="72" spans="1:7" ht="15" customHeight="1">
      <c r="A72" s="26"/>
      <c r="B72" s="22" t="s">
        <v>69</v>
      </c>
      <c r="C72" s="7">
        <v>9998</v>
      </c>
      <c r="D72" s="15">
        <v>0</v>
      </c>
      <c r="E72" s="15">
        <v>0</v>
      </c>
      <c r="F72" s="8">
        <f t="shared" si="2"/>
        <v>9998</v>
      </c>
      <c r="G72" s="8">
        <f t="shared" si="3"/>
        <v>0</v>
      </c>
    </row>
    <row r="73" spans="1:7" ht="15" customHeight="1">
      <c r="A73" s="26"/>
      <c r="B73" s="22" t="s">
        <v>70</v>
      </c>
      <c r="C73" s="8">
        <v>0</v>
      </c>
      <c r="D73" s="8">
        <v>0</v>
      </c>
      <c r="E73" s="8">
        <v>0</v>
      </c>
      <c r="F73" s="8">
        <f t="shared" si="2"/>
        <v>0</v>
      </c>
      <c r="G73" s="8">
        <f t="shared" si="3"/>
        <v>0</v>
      </c>
    </row>
    <row r="74" spans="1:7" ht="13.5">
      <c r="A74" s="32" t="s">
        <v>71</v>
      </c>
      <c r="B74" s="25"/>
      <c r="C74" s="9">
        <f>SUM(C75:C79)</f>
        <v>1799137.65</v>
      </c>
      <c r="D74" s="9">
        <f>SUM(D75:D79)</f>
        <v>399249.97</v>
      </c>
      <c r="E74" s="9">
        <f>SUM(E75:E79)</f>
        <v>0</v>
      </c>
      <c r="F74" s="9">
        <f>SUM(F75:F79)</f>
        <v>2198387.62</v>
      </c>
      <c r="G74" s="9">
        <f>SUM(G75:G79)</f>
        <v>-399249.97</v>
      </c>
    </row>
    <row r="75" spans="1:7" ht="15" customHeight="1">
      <c r="A75" s="26"/>
      <c r="B75" s="22" t="s">
        <v>72</v>
      </c>
      <c r="C75" s="7">
        <v>1701942.18</v>
      </c>
      <c r="D75" s="7">
        <v>399249.97</v>
      </c>
      <c r="E75" s="15">
        <v>0</v>
      </c>
      <c r="F75" s="8">
        <f>+C75+D75-E75</f>
        <v>2101192.15</v>
      </c>
      <c r="G75" s="8">
        <f>+C75-F75</f>
        <v>-399249.97</v>
      </c>
    </row>
    <row r="76" spans="1:7" ht="15" customHeight="1">
      <c r="A76" s="26"/>
      <c r="B76" s="22" t="s">
        <v>73</v>
      </c>
      <c r="C76" s="8">
        <v>0</v>
      </c>
      <c r="D76" s="8">
        <v>0</v>
      </c>
      <c r="E76" s="8">
        <v>0</v>
      </c>
      <c r="F76" s="8">
        <f>+C76+D76-E76</f>
        <v>0</v>
      </c>
      <c r="G76" s="8">
        <f>+C76-F76</f>
        <v>0</v>
      </c>
    </row>
    <row r="77" spans="1:7" ht="15" customHeight="1">
      <c r="A77" s="26"/>
      <c r="B77" s="22" t="s">
        <v>74</v>
      </c>
      <c r="C77" s="8">
        <v>0</v>
      </c>
      <c r="D77" s="8">
        <v>0</v>
      </c>
      <c r="E77" s="8">
        <v>0</v>
      </c>
      <c r="F77" s="8">
        <f>+C77+D77-E77</f>
        <v>0</v>
      </c>
      <c r="G77" s="8">
        <f>+C77-F77</f>
        <v>0</v>
      </c>
    </row>
    <row r="78" spans="1:7" ht="15" customHeight="1">
      <c r="A78" s="26"/>
      <c r="B78" s="22" t="s">
        <v>75</v>
      </c>
      <c r="C78" s="8">
        <v>0</v>
      </c>
      <c r="D78" s="8">
        <v>0</v>
      </c>
      <c r="E78" s="8">
        <v>0</v>
      </c>
      <c r="F78" s="8">
        <f>+C78+D78-E78</f>
        <v>0</v>
      </c>
      <c r="G78" s="8">
        <f>+C78-F78</f>
        <v>0</v>
      </c>
    </row>
    <row r="79" spans="1:7" ht="15" customHeight="1">
      <c r="A79" s="26"/>
      <c r="B79" s="22" t="s">
        <v>76</v>
      </c>
      <c r="C79" s="15">
        <v>97195.47</v>
      </c>
      <c r="D79" s="7">
        <v>0</v>
      </c>
      <c r="E79" s="15">
        <v>0</v>
      </c>
      <c r="F79" s="8">
        <f>+C79+D79-E79</f>
        <v>97195.47</v>
      </c>
      <c r="G79" s="8">
        <f>+C79-F79</f>
        <v>0</v>
      </c>
    </row>
    <row r="80" spans="1:7" ht="13.5">
      <c r="A80" s="24" t="s">
        <v>77</v>
      </c>
      <c r="B80" s="25"/>
      <c r="C80" s="9">
        <f>SUM(C81:C85)</f>
        <v>0</v>
      </c>
      <c r="D80" s="9">
        <f>SUM(D81:D85)</f>
        <v>0</v>
      </c>
      <c r="E80" s="9">
        <f>SUM(E81:E85)</f>
        <v>632039.97</v>
      </c>
      <c r="F80" s="9">
        <f>SUM(F81:F85)</f>
        <v>-632039.97</v>
      </c>
      <c r="G80" s="9">
        <f>SUM(G81:G85)</f>
        <v>632039.97</v>
      </c>
    </row>
    <row r="81" spans="1:7" ht="15" customHeight="1">
      <c r="A81" s="26"/>
      <c r="B81" s="22" t="s">
        <v>78</v>
      </c>
      <c r="C81" s="8">
        <v>0</v>
      </c>
      <c r="D81" s="8">
        <v>0</v>
      </c>
      <c r="E81" s="8">
        <v>632039.97</v>
      </c>
      <c r="F81" s="8">
        <f>+C81+D81-E81</f>
        <v>-632039.97</v>
      </c>
      <c r="G81" s="8">
        <f>+C81-F81</f>
        <v>632039.97</v>
      </c>
    </row>
    <row r="82" spans="1:7" ht="15" customHeight="1">
      <c r="A82" s="26"/>
      <c r="B82" s="22" t="s">
        <v>79</v>
      </c>
      <c r="C82" s="8">
        <v>0</v>
      </c>
      <c r="D82" s="8">
        <v>0</v>
      </c>
      <c r="E82" s="8">
        <v>0</v>
      </c>
      <c r="F82" s="8">
        <f>+C82+D82-E82</f>
        <v>0</v>
      </c>
      <c r="G82" s="8">
        <f>+C82-F82</f>
        <v>0</v>
      </c>
    </row>
    <row r="83" spans="1:7" ht="15" customHeight="1">
      <c r="A83" s="26"/>
      <c r="B83" s="22" t="s">
        <v>80</v>
      </c>
      <c r="C83" s="8">
        <v>0</v>
      </c>
      <c r="D83" s="8">
        <v>0</v>
      </c>
      <c r="E83" s="8">
        <v>0</v>
      </c>
      <c r="F83" s="8">
        <f>+C83+D83-E83</f>
        <v>0</v>
      </c>
      <c r="G83" s="8">
        <f>+C83-F83</f>
        <v>0</v>
      </c>
    </row>
    <row r="84" spans="1:7" ht="15" customHeight="1">
      <c r="A84" s="26"/>
      <c r="B84" s="22" t="s">
        <v>81</v>
      </c>
      <c r="C84" s="8">
        <v>0</v>
      </c>
      <c r="D84" s="8">
        <v>0</v>
      </c>
      <c r="E84" s="8">
        <v>0</v>
      </c>
      <c r="F84" s="8">
        <f>+C84+D84-E84</f>
        <v>0</v>
      </c>
      <c r="G84" s="8">
        <f>+C84-F84</f>
        <v>0</v>
      </c>
    </row>
    <row r="85" spans="1:7" ht="15" customHeight="1">
      <c r="A85" s="26"/>
      <c r="B85" s="22" t="s">
        <v>82</v>
      </c>
      <c r="C85" s="8">
        <v>0</v>
      </c>
      <c r="D85" s="8">
        <v>0</v>
      </c>
      <c r="E85" s="8">
        <v>0</v>
      </c>
      <c r="F85" s="8">
        <f>+C85+D85-E85</f>
        <v>0</v>
      </c>
      <c r="G85" s="8">
        <f>+C85-F85</f>
        <v>0</v>
      </c>
    </row>
    <row r="86" spans="1:7" ht="13.5">
      <c r="A86" s="32" t="s">
        <v>83</v>
      </c>
      <c r="B86" s="25"/>
      <c r="C86" s="9">
        <f>SUM(C87:C92)</f>
        <v>0</v>
      </c>
      <c r="D86" s="9">
        <f>SUM(D87:D92)</f>
        <v>0</v>
      </c>
      <c r="E86" s="9">
        <f>SUM(E87:E92)</f>
        <v>0</v>
      </c>
      <c r="F86" s="9">
        <f>SUM(F87:F92)</f>
        <v>0</v>
      </c>
      <c r="G86" s="9">
        <f>SUM(G87:G92)</f>
        <v>0</v>
      </c>
    </row>
    <row r="87" spans="1:7" ht="15" customHeight="1">
      <c r="A87" s="26"/>
      <c r="B87" s="22" t="s">
        <v>84</v>
      </c>
      <c r="C87" s="8">
        <v>0</v>
      </c>
      <c r="D87" s="8">
        <v>0</v>
      </c>
      <c r="E87" s="8">
        <v>0</v>
      </c>
      <c r="F87" s="8">
        <f aca="true" t="shared" si="4" ref="F87:F92">+C87+D87-E87</f>
        <v>0</v>
      </c>
      <c r="G87" s="8">
        <f aca="true" t="shared" si="5" ref="G87:G92">+C87-F87</f>
        <v>0</v>
      </c>
    </row>
    <row r="88" spans="1:7" ht="22.5" customHeight="1">
      <c r="A88" s="26"/>
      <c r="B88" s="22" t="s">
        <v>85</v>
      </c>
      <c r="C88" s="8">
        <v>0</v>
      </c>
      <c r="D88" s="8">
        <v>0</v>
      </c>
      <c r="E88" s="8">
        <v>0</v>
      </c>
      <c r="F88" s="8">
        <f t="shared" si="4"/>
        <v>0</v>
      </c>
      <c r="G88" s="8">
        <f t="shared" si="5"/>
        <v>0</v>
      </c>
    </row>
    <row r="89" spans="1:7" ht="15" customHeight="1">
      <c r="A89" s="26"/>
      <c r="B89" s="22" t="s">
        <v>86</v>
      </c>
      <c r="C89" s="8">
        <v>0</v>
      </c>
      <c r="D89" s="8">
        <v>0</v>
      </c>
      <c r="E89" s="8">
        <v>0</v>
      </c>
      <c r="F89" s="8">
        <f t="shared" si="4"/>
        <v>0</v>
      </c>
      <c r="G89" s="8">
        <f t="shared" si="5"/>
        <v>0</v>
      </c>
    </row>
    <row r="90" spans="1:7" ht="15" customHeight="1">
      <c r="A90" s="26"/>
      <c r="B90" s="22" t="s">
        <v>87</v>
      </c>
      <c r="C90" s="8">
        <v>0</v>
      </c>
      <c r="D90" s="8">
        <v>0</v>
      </c>
      <c r="E90" s="8">
        <v>0</v>
      </c>
      <c r="F90" s="8">
        <f t="shared" si="4"/>
        <v>0</v>
      </c>
      <c r="G90" s="8">
        <f t="shared" si="5"/>
        <v>0</v>
      </c>
    </row>
    <row r="91" spans="1:7" ht="15" customHeight="1">
      <c r="A91" s="26"/>
      <c r="B91" s="22" t="s">
        <v>88</v>
      </c>
      <c r="C91" s="8">
        <v>0</v>
      </c>
      <c r="D91" s="8">
        <v>0</v>
      </c>
      <c r="E91" s="8">
        <v>0</v>
      </c>
      <c r="F91" s="8">
        <f t="shared" si="4"/>
        <v>0</v>
      </c>
      <c r="G91" s="8">
        <f t="shared" si="5"/>
        <v>0</v>
      </c>
    </row>
    <row r="92" spans="1:7" ht="15" customHeight="1">
      <c r="A92" s="26"/>
      <c r="B92" s="22" t="s">
        <v>89</v>
      </c>
      <c r="C92" s="8">
        <v>0</v>
      </c>
      <c r="D92" s="8">
        <v>0</v>
      </c>
      <c r="E92" s="8">
        <v>0</v>
      </c>
      <c r="F92" s="8">
        <f t="shared" si="4"/>
        <v>0</v>
      </c>
      <c r="G92" s="8">
        <f t="shared" si="5"/>
        <v>0</v>
      </c>
    </row>
    <row r="93" spans="1:7" ht="21.75" customHeight="1">
      <c r="A93" s="24" t="s">
        <v>90</v>
      </c>
      <c r="B93" s="25"/>
      <c r="C93" s="9">
        <f>SUM(C94:C98)</f>
        <v>0</v>
      </c>
      <c r="D93" s="9">
        <f>SUM(D94:D98)</f>
        <v>0</v>
      </c>
      <c r="E93" s="9">
        <f>SUM(E94:E98)</f>
        <v>0</v>
      </c>
      <c r="F93" s="9">
        <f>SUM(F94:F98)</f>
        <v>0</v>
      </c>
      <c r="G93" s="9">
        <f>SUM(G94:G98)</f>
        <v>0</v>
      </c>
    </row>
    <row r="94" spans="1:7" ht="27">
      <c r="A94" s="26"/>
      <c r="B94" s="22" t="s">
        <v>91</v>
      </c>
      <c r="C94" s="8">
        <v>0</v>
      </c>
      <c r="D94" s="8">
        <v>0</v>
      </c>
      <c r="E94" s="8">
        <v>0</v>
      </c>
      <c r="F94" s="8">
        <f>+C94+D94-E94</f>
        <v>0</v>
      </c>
      <c r="G94" s="8">
        <f>+C94-F94</f>
        <v>0</v>
      </c>
    </row>
    <row r="95" spans="1:7" ht="27">
      <c r="A95" s="26"/>
      <c r="B95" s="22" t="s">
        <v>92</v>
      </c>
      <c r="C95" s="8">
        <v>0</v>
      </c>
      <c r="D95" s="8">
        <v>0</v>
      </c>
      <c r="E95" s="8">
        <v>0</v>
      </c>
      <c r="F95" s="8">
        <f>+C95+D95-E95</f>
        <v>0</v>
      </c>
      <c r="G95" s="8">
        <f>+C95-F95</f>
        <v>0</v>
      </c>
    </row>
    <row r="96" spans="1:7" ht="27">
      <c r="A96" s="26"/>
      <c r="B96" s="22" t="s">
        <v>93</v>
      </c>
      <c r="C96" s="8">
        <v>0</v>
      </c>
      <c r="D96" s="8">
        <v>0</v>
      </c>
      <c r="E96" s="8">
        <v>0</v>
      </c>
      <c r="F96" s="8">
        <f>+C96+D96-E96</f>
        <v>0</v>
      </c>
      <c r="G96" s="8">
        <f>+C96-F96</f>
        <v>0</v>
      </c>
    </row>
    <row r="97" spans="1:7" ht="27">
      <c r="A97" s="26"/>
      <c r="B97" s="22" t="s">
        <v>94</v>
      </c>
      <c r="C97" s="8">
        <v>0</v>
      </c>
      <c r="D97" s="8">
        <v>0</v>
      </c>
      <c r="E97" s="8">
        <v>0</v>
      </c>
      <c r="F97" s="8">
        <f>+C97+D97-E97</f>
        <v>0</v>
      </c>
      <c r="G97" s="8">
        <f>+C97-F97</f>
        <v>0</v>
      </c>
    </row>
    <row r="98" spans="1:7" ht="27">
      <c r="A98" s="26"/>
      <c r="B98" s="22" t="s">
        <v>95</v>
      </c>
      <c r="C98" s="8">
        <v>0</v>
      </c>
      <c r="D98" s="8">
        <v>0</v>
      </c>
      <c r="E98" s="8">
        <v>0</v>
      </c>
      <c r="F98" s="8">
        <f>+C98+D98-E98</f>
        <v>0</v>
      </c>
      <c r="G98" s="8">
        <f>+C98-F98</f>
        <v>0</v>
      </c>
    </row>
    <row r="99" spans="1:7" ht="13.5">
      <c r="A99" s="32" t="s">
        <v>96</v>
      </c>
      <c r="B99" s="25"/>
      <c r="C99" s="9">
        <f>SUM(C100:C102)</f>
        <v>0</v>
      </c>
      <c r="D99" s="9">
        <f>SUM(D100:D102)</f>
        <v>0</v>
      </c>
      <c r="E99" s="9">
        <f>SUM(E100:E102)</f>
        <v>0</v>
      </c>
      <c r="F99" s="9">
        <f>SUM(F100:F102)</f>
        <v>0</v>
      </c>
      <c r="G99" s="9">
        <f>SUM(G100:G102)</f>
        <v>0</v>
      </c>
    </row>
    <row r="100" spans="1:7" ht="15" customHeight="1">
      <c r="A100" s="26"/>
      <c r="B100" s="22" t="s">
        <v>97</v>
      </c>
      <c r="C100" s="8">
        <v>0</v>
      </c>
      <c r="D100" s="8">
        <v>0</v>
      </c>
      <c r="E100" s="8">
        <v>0</v>
      </c>
      <c r="F100" s="8">
        <f>+C100+D100-E100</f>
        <v>0</v>
      </c>
      <c r="G100" s="8">
        <f>+C100-F100</f>
        <v>0</v>
      </c>
    </row>
    <row r="101" spans="1:7" ht="15" customHeight="1">
      <c r="A101" s="26"/>
      <c r="B101" s="22" t="s">
        <v>98</v>
      </c>
      <c r="C101" s="8">
        <v>0</v>
      </c>
      <c r="D101" s="8">
        <v>0</v>
      </c>
      <c r="E101" s="8">
        <v>0</v>
      </c>
      <c r="F101" s="8">
        <f>+C101+D101-E101</f>
        <v>0</v>
      </c>
      <c r="G101" s="8">
        <f>+C101-F101</f>
        <v>0</v>
      </c>
    </row>
    <row r="102" spans="1:7" ht="15" customHeight="1">
      <c r="A102" s="26"/>
      <c r="B102" s="22" t="s">
        <v>99</v>
      </c>
      <c r="C102" s="8">
        <v>0</v>
      </c>
      <c r="D102" s="8">
        <v>0</v>
      </c>
      <c r="E102" s="8">
        <v>0</v>
      </c>
      <c r="F102" s="8">
        <f>+C102+D102-E102</f>
        <v>0</v>
      </c>
      <c r="G102" s="8">
        <f>+C102-F102</f>
        <v>0</v>
      </c>
    </row>
    <row r="103" spans="1:7" ht="13.5">
      <c r="A103" s="14"/>
      <c r="B103" s="14"/>
      <c r="C103" s="11"/>
      <c r="D103" s="11"/>
      <c r="E103" s="11"/>
      <c r="F103" s="11"/>
      <c r="G103" s="11"/>
    </row>
  </sheetData>
  <sheetProtection/>
  <mergeCells count="8">
    <mergeCell ref="A57:B57"/>
    <mergeCell ref="A3:G3"/>
    <mergeCell ref="F1:G1"/>
    <mergeCell ref="A4:G4"/>
    <mergeCell ref="A5:G5"/>
    <mergeCell ref="A7:B7"/>
    <mergeCell ref="A8:B8"/>
    <mergeCell ref="A32:B32"/>
  </mergeCells>
  <printOptions horizontalCentered="1"/>
  <pageMargins left="0.43" right="0.3937007874015748" top="0.31496062992125984" bottom="2.204724409448819" header="0.11811023622047245" footer="1.6535433070866143"/>
  <pageSetup fitToHeight="0" horizontalDpi="600" verticalDpi="600" orientation="portrait" scale="80" r:id="rId3"/>
  <headerFooter scaleWithDoc="0">
    <oddFooter>&amp;C&amp;G</oddFooter>
  </headerFooter>
  <rowBreaks count="3" manualBreakCount="3">
    <brk id="44" max="6" man="1"/>
    <brk id="85" max="6" man="1"/>
    <brk id="103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2018-05-02T14:14:47Z</dcterms:modified>
  <cp:category/>
  <cp:version/>
  <cp:contentType/>
  <cp:contentStatus/>
</cp:coreProperties>
</file>